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Маркетинговый анализ\Onupark\"/>
    </mc:Choice>
  </mc:AlternateContent>
  <xr:revisionPtr revIDLastSave="0" documentId="13_ncr:1_{86B1C8CA-3092-448A-B537-EB2443B46353}" xr6:coauthVersionLast="37" xr6:coauthVersionMax="47" xr10:uidLastSave="{00000000-0000-0000-0000-000000000000}"/>
  <bookViews>
    <workbookView xWindow="0" yWindow="0" windowWidth="28800" windowHeight="11625" activeTab="1" xr2:uid="{00000000-000D-0000-FFFF-FFFF00000000}"/>
  </bookViews>
  <sheets>
    <sheet name="ЦА конкурентов" sheetId="22" r:id="rId1"/>
    <sheet name="Потребности ЦА" sheetId="20" r:id="rId2"/>
    <sheet name="Сезонность" sheetId="13" r:id="rId3"/>
  </sheets>
  <definedNames>
    <definedName name="_xlnm._FilterDatabase" localSheetId="1" hidden="1">'Потребности ЦА'!$A$3:$M$44</definedName>
  </definedNames>
  <calcPr calcId="179021"/>
</workbook>
</file>

<file path=xl/calcChain.xml><?xml version="1.0" encoding="utf-8"?>
<calcChain xmlns="http://schemas.openxmlformats.org/spreadsheetml/2006/main">
  <c r="U21" i="13" l="1"/>
  <c r="K27" i="20"/>
  <c r="L5" i="20" s="1"/>
  <c r="D12" i="22"/>
  <c r="D10" i="22"/>
  <c r="D6" i="22"/>
  <c r="L16" i="20" l="1"/>
  <c r="L11" i="20"/>
  <c r="L12" i="20"/>
  <c r="L15" i="20"/>
  <c r="L14" i="20"/>
  <c r="L13" i="20"/>
  <c r="L10" i="20"/>
  <c r="L9" i="20"/>
  <c r="L4" i="20"/>
  <c r="L8" i="20"/>
  <c r="L19" i="20"/>
  <c r="L7" i="20"/>
  <c r="L18" i="20"/>
  <c r="L6" i="20"/>
  <c r="L17" i="20"/>
  <c r="D8" i="22"/>
  <c r="D3" i="22" l="1"/>
  <c r="I15" i="22"/>
  <c r="H15" i="22"/>
  <c r="G15" i="22"/>
  <c r="F15" i="22"/>
  <c r="E15" i="22"/>
  <c r="C15" i="22"/>
  <c r="J3" i="22"/>
  <c r="J15" i="22" l="1"/>
  <c r="D15" i="22"/>
  <c r="U22" i="13"/>
  <c r="U32" i="13"/>
  <c r="U23" i="13"/>
  <c r="U24" i="13"/>
  <c r="U25" i="13"/>
  <c r="U26" i="13"/>
  <c r="U27" i="13"/>
  <c r="U28" i="13"/>
  <c r="U29" i="13"/>
  <c r="U30" i="13"/>
  <c r="U31" i="13"/>
  <c r="U33" i="13" l="1"/>
</calcChain>
</file>

<file path=xl/sharedStrings.xml><?xml version="1.0" encoding="utf-8"?>
<sst xmlns="http://schemas.openxmlformats.org/spreadsheetml/2006/main" count="200" uniqueCount="136">
  <si>
    <t>Кол-во</t>
  </si>
  <si>
    <t>Наименование запроса</t>
  </si>
  <si>
    <t>%</t>
  </si>
  <si>
    <t>Период</t>
  </si>
  <si>
    <t>Абсолютное</t>
  </si>
  <si>
    <t>Показов в месяц</t>
  </si>
  <si>
    <t>Yandex Wordstat</t>
  </si>
  <si>
    <t>Этап 1</t>
  </si>
  <si>
    <t>Этап 2</t>
  </si>
  <si>
    <t>Этап 3</t>
  </si>
  <si>
    <t>Группа запросов</t>
  </si>
  <si>
    <t>Характеристика 1</t>
  </si>
  <si>
    <t>Характеристика 2</t>
  </si>
  <si>
    <t>Этап 4</t>
  </si>
  <si>
    <t>Итог</t>
  </si>
  <si>
    <t>Рейтинг</t>
  </si>
  <si>
    <t>Среднее</t>
  </si>
  <si>
    <t xml:space="preserve">Yandex Wordstat </t>
  </si>
  <si>
    <t>год к году</t>
  </si>
  <si>
    <t>Гендерное распределение (3 мес., все устройства)</t>
  </si>
  <si>
    <t>Возраст (3 мес., все устройства)</t>
  </si>
  <si>
    <t>№</t>
  </si>
  <si>
    <t>Сайт</t>
  </si>
  <si>
    <t>Муж.</t>
  </si>
  <si>
    <t>Жен.</t>
  </si>
  <si>
    <t>18 - 24</t>
  </si>
  <si>
    <t>25 - 34</t>
  </si>
  <si>
    <t>35 - 44</t>
  </si>
  <si>
    <t>45 - 54</t>
  </si>
  <si>
    <t>55 - 64</t>
  </si>
  <si>
    <t>65+</t>
  </si>
  <si>
    <t>СРЕДНЕЕ</t>
  </si>
  <si>
    <t>РЕЙТИНГ</t>
  </si>
  <si>
    <t>НЕТ ДАННЫХ</t>
  </si>
  <si>
    <t>новый</t>
  </si>
  <si>
    <t>https://onurpark.ru/</t>
  </si>
  <si>
    <t>https://montreal-kp.ru/</t>
  </si>
  <si>
    <t>https://poselok-foxford.ru/</t>
  </si>
  <si>
    <t>https://bulatovo-residence.ru/</t>
  </si>
  <si>
    <t>https://kaskad-n.ru/</t>
  </si>
  <si>
    <t>https://mart-house.ru/</t>
  </si>
  <si>
    <t>https://кп-райс.рф/</t>
  </si>
  <si>
    <t>https://baysideresidence.life/</t>
  </si>
  <si>
    <t>https://pleskovo.com/</t>
  </si>
  <si>
    <t>https://pavlovy-ozera.ru/</t>
  </si>
  <si>
    <t>https://yartsevolife.ru/</t>
  </si>
  <si>
    <t>дома +в коттеджном поселке подмосковье</t>
  </si>
  <si>
    <t>земля +в коттеджном поселке</t>
  </si>
  <si>
    <t>коттедж +в коттеджном поселке</t>
  </si>
  <si>
    <t>коттеджи +с отделкой под ключ купить</t>
  </si>
  <si>
    <t>коттеджные поселки киевское</t>
  </si>
  <si>
    <t>коттеджные поселки наро фоминского района</t>
  </si>
  <si>
    <t>коттеджные поселки подмосковья</t>
  </si>
  <si>
    <t>коттеджные поселки подмосковья +с готовыми домами</t>
  </si>
  <si>
    <t>коттеджные поселки циан</t>
  </si>
  <si>
    <t>коттеджный поселок +в подмосковье недорого</t>
  </si>
  <si>
    <t>коттеджный поселок +с готовыми домами</t>
  </si>
  <si>
    <t>коттеджный поселок дом участок</t>
  </si>
  <si>
    <t>коттеджный поселок киевское шоссе</t>
  </si>
  <si>
    <t>коттеджный поселок московская область</t>
  </si>
  <si>
    <t>коттеджный поселок наро фоминск</t>
  </si>
  <si>
    <t>коттеджный поселок область</t>
  </si>
  <si>
    <t>коттеджный поселок озеро</t>
  </si>
  <si>
    <t>купить дом +в коттеджном поселке</t>
  </si>
  <si>
    <t>купить коттедж +в коттеджном поселке</t>
  </si>
  <si>
    <t>купить коттедж +в московской области</t>
  </si>
  <si>
    <t>купить коттедж +в подмосковье</t>
  </si>
  <si>
    <t>купить коттедж +в подмосковье недорого</t>
  </si>
  <si>
    <t>купить коттедж +от застройщика</t>
  </si>
  <si>
    <t>купить коттедж +с отделкой</t>
  </si>
  <si>
    <t>купить коттедж +с отделкой +в подмосковье</t>
  </si>
  <si>
    <t>купить коттедж кп</t>
  </si>
  <si>
    <t>купить коттедж под ключ</t>
  </si>
  <si>
    <t>купить коттедж под ключ +в подмосковье</t>
  </si>
  <si>
    <t>купить коттедж под отделку</t>
  </si>
  <si>
    <t>купить коттедж циан</t>
  </si>
  <si>
    <t>купить участок +в коттеджном поселке</t>
  </si>
  <si>
    <t>купить элитный коттедж</t>
  </si>
  <si>
    <t>куплю коттедж без посредников</t>
  </si>
  <si>
    <t>недорогие дома +в коттеджных поселках</t>
  </si>
  <si>
    <t>дом +в коттеджном поселке</t>
  </si>
  <si>
    <t>дом +в коттеджном поселке москва</t>
  </si>
  <si>
    <t>дом +в кп калужское шоссе</t>
  </si>
  <si>
    <t>дома +в коттеджном поселке московская область</t>
  </si>
  <si>
    <t>загородный дом +в подмосковье</t>
  </si>
  <si>
    <t>загородный дом под ключ</t>
  </si>
  <si>
    <t>коттеджные поселки +на карте</t>
  </si>
  <si>
    <t>коттеджные поселки +с домами под ключ</t>
  </si>
  <si>
    <t>коттеджные поселки готовые дома +с отделкой</t>
  </si>
  <si>
    <t>коттеджные поселки подмосковья дома +с отделкой</t>
  </si>
  <si>
    <t>коттеджные поселки подмосковья купить участок</t>
  </si>
  <si>
    <t>коттеджные поселки цена</t>
  </si>
  <si>
    <t>коттеджный поселок</t>
  </si>
  <si>
    <t>коттеджный поселок +в подмосковье недорого купить дом</t>
  </si>
  <si>
    <t>коттеджный поселок +с домами +с отделкой</t>
  </si>
  <si>
    <t>коттеджный поселок дома +от застройщика</t>
  </si>
  <si>
    <t>коттеджный поселок купить дом недорого</t>
  </si>
  <si>
    <t>коттеджный поселок купить дом под ключ</t>
  </si>
  <si>
    <t>коттеджный поселок новый дом</t>
  </si>
  <si>
    <t>коттеджный поселок подмосковье купить</t>
  </si>
  <si>
    <t>коттеджный поселок цена домов</t>
  </si>
  <si>
    <t>кп дома киевское шоссе</t>
  </si>
  <si>
    <t>купить готовый дом +в коттеджном поселке</t>
  </si>
  <si>
    <t>купить готовый коттеджный поселок</t>
  </si>
  <si>
    <t>купить дом +в коттеджном поселке москва</t>
  </si>
  <si>
    <t>купить дом +в коттеджном поселке подмосковье</t>
  </si>
  <si>
    <t>купить дом +в кп</t>
  </si>
  <si>
    <t>купить дом +в кп новый</t>
  </si>
  <si>
    <t>купить дом +с участком +в коттеджном поселке</t>
  </si>
  <si>
    <t>купить дом +с участок кп</t>
  </si>
  <si>
    <t>купить дом коттеджном поселке +с отделкой</t>
  </si>
  <si>
    <t>купить дом кп калужскому шоссе</t>
  </si>
  <si>
    <t>купить загородный дом</t>
  </si>
  <si>
    <t>купить новый дом +в коттеджном поселке</t>
  </si>
  <si>
    <t>недорогие дома +в коттеджных поселках подмосковья</t>
  </si>
  <si>
    <t>недорогие коттеджные поселки +с готовыми домами</t>
  </si>
  <si>
    <t>участок +в коттеджном поселке</t>
  </si>
  <si>
    <t>цена</t>
  </si>
  <si>
    <t>циан</t>
  </si>
  <si>
    <t>киевское</t>
  </si>
  <si>
    <t>недорого</t>
  </si>
  <si>
    <t>на карте</t>
  </si>
  <si>
    <t>с готовыми домами</t>
  </si>
  <si>
    <t>с отделкой</t>
  </si>
  <si>
    <t>под ключ</t>
  </si>
  <si>
    <t>под отделку</t>
  </si>
  <si>
    <t>недорогие</t>
  </si>
  <si>
    <t>калужское</t>
  </si>
  <si>
    <t>недоорогие</t>
  </si>
  <si>
    <t>без посредников</t>
  </si>
  <si>
    <t>от застройщика</t>
  </si>
  <si>
    <t>наро фоминск</t>
  </si>
  <si>
    <t>элитный</t>
  </si>
  <si>
    <t>готовые дома</t>
  </si>
  <si>
    <t>готовый</t>
  </si>
  <si>
    <t>с участком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</si>
</sst>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mmmm\ yyyy;@"/>
    <numFmt numFmtId="165" formatCode="0.0%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1"/>
      <name val="Lato Regular"/>
      <charset val="204"/>
    </font>
    <font>
      <b/>
      <sz val="11"/>
      <name val="Lato Regular"/>
      <charset val="204"/>
    </font>
    <font>
      <sz val="11"/>
      <color theme="1"/>
      <name val="Lato Regular"/>
      <charset val="204"/>
    </font>
    <font>
      <sz val="11"/>
      <color rgb="FFC00000"/>
      <name val="Lato Regular"/>
      <charset val="204"/>
    </font>
    <font>
      <sz val="11"/>
      <color rgb="FFFF0000"/>
      <name val="Lato Regular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65" fontId="0" fillId="0" borderId="1" xfId="0" applyNumberFormat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9" fontId="2" fillId="0" borderId="0" xfId="0" applyNumberFormat="1" applyFont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10" fontId="6" fillId="8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0" fontId="6" fillId="9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0" fontId="8" fillId="9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1" xfId="0" applyFill="1" applyBorder="1" applyAlignment="1">
      <alignment horizontal="left" wrapText="1"/>
    </xf>
    <xf numFmtId="1" fontId="0" fillId="0" borderId="1" xfId="0" applyNumberForma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00"/>
      <color rgb="FFC343C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50-4DF2-B032-B7FC086996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50-4DF2-B032-B7FC086996D6}"/>
              </c:ext>
            </c:extLst>
          </c:dPt>
          <c:cat>
            <c:strRef>
              <c:f>'ЦА конкурентов'!$C$2:$D$2</c:f>
              <c:strCache>
                <c:ptCount val="2"/>
                <c:pt idx="0">
                  <c:v>Муж.</c:v>
                </c:pt>
                <c:pt idx="1">
                  <c:v>Жен.</c:v>
                </c:pt>
              </c:strCache>
            </c:strRef>
          </c:cat>
          <c:val>
            <c:numRef>
              <c:f>'ЦА конкурентов'!$C$15:$D$15</c:f>
              <c:numCache>
                <c:formatCode>0.00%</c:formatCode>
                <c:ptCount val="2"/>
                <c:pt idx="0">
                  <c:v>0.50352000000000008</c:v>
                </c:pt>
                <c:pt idx="1">
                  <c:v>0.49648000000000003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1-40AF-B50A-9FDEBA38A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C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'ЦА конкурентов'!$E$2:$J$2</c:f>
              <c:strCache>
                <c:ptCount val="6"/>
                <c:pt idx="0">
                  <c:v>18 - 24</c:v>
                </c:pt>
                <c:pt idx="1">
                  <c:v>25 - 34</c:v>
                </c:pt>
                <c:pt idx="2">
                  <c:v>35 - 44</c:v>
                </c:pt>
                <c:pt idx="3">
                  <c:v>45 - 54</c:v>
                </c:pt>
                <c:pt idx="4">
                  <c:v>55 - 64</c:v>
                </c:pt>
                <c:pt idx="5">
                  <c:v>65+</c:v>
                </c:pt>
              </c:strCache>
            </c:strRef>
          </c:cat>
          <c:val>
            <c:numRef>
              <c:f>'ЦА конкурентов'!$E$15:$J$15</c:f>
              <c:numCache>
                <c:formatCode>0.00%</c:formatCode>
                <c:ptCount val="6"/>
                <c:pt idx="0">
                  <c:v>9.2240000000000016E-2</c:v>
                </c:pt>
                <c:pt idx="1">
                  <c:v>0.34187999999999996</c:v>
                </c:pt>
                <c:pt idx="2">
                  <c:v>0.24165999999999999</c:v>
                </c:pt>
                <c:pt idx="3">
                  <c:v>0.15028</c:v>
                </c:pt>
                <c:pt idx="4">
                  <c:v>0.13645999999999997</c:v>
                </c:pt>
                <c:pt idx="5">
                  <c:v>3.7439999999999987E-2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2-404F-8FB8-C9BCC4C1F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929456"/>
        <c:axId val="517927816"/>
      </c:barChart>
      <c:catAx>
        <c:axId val="51792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927816"/>
        <c:crosses val="autoZero"/>
        <c:auto val="1"/>
        <c:lblAlgn val="ctr"/>
        <c:lblOffset val="100"/>
        <c:noMultiLvlLbl val="0"/>
      </c:catAx>
      <c:valAx>
        <c:axId val="517927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92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Сезонность!$B$20</c:f>
              <c:strCache>
                <c:ptCount val="1"/>
                <c:pt idx="0">
                  <c:v>Абсолютное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Сезонность!$A$21:$A$32</c:f>
              <c:numCache>
                <c:formatCode>[$-419]mmmm\ yyyy;@</c:formatCode>
                <c:ptCount val="12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</c:numCache>
            </c:numRef>
          </c:cat>
          <c:val>
            <c:numRef>
              <c:f>Сезонность!$B$21:$B$32</c:f>
              <c:numCache>
                <c:formatCode>General</c:formatCode>
                <c:ptCount val="12"/>
                <c:pt idx="0">
                  <c:v>212946</c:v>
                </c:pt>
                <c:pt idx="1">
                  <c:v>219770</c:v>
                </c:pt>
                <c:pt idx="2">
                  <c:v>161052</c:v>
                </c:pt>
                <c:pt idx="3">
                  <c:v>145411</c:v>
                </c:pt>
                <c:pt idx="4">
                  <c:v>139292</c:v>
                </c:pt>
                <c:pt idx="5">
                  <c:v>117246</c:v>
                </c:pt>
                <c:pt idx="6">
                  <c:v>135156</c:v>
                </c:pt>
                <c:pt idx="7">
                  <c:v>127534</c:v>
                </c:pt>
                <c:pt idx="8">
                  <c:v>147215</c:v>
                </c:pt>
                <c:pt idx="9">
                  <c:v>153627</c:v>
                </c:pt>
                <c:pt idx="10">
                  <c:v>160185</c:v>
                </c:pt>
                <c:pt idx="11">
                  <c:v>147141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D-8243-9609-3C4C447F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6643295"/>
        <c:axId val="1846643679"/>
      </c:lineChart>
      <c:dateAx>
        <c:axId val="1846643295"/>
        <c:scaling>
          <c:orientation val="minMax"/>
        </c:scaling>
        <c:delete val="0"/>
        <c:axPos val="b"/>
        <c:numFmt formatCode="[$-419]mmmm\ 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643679"/>
        <c:crosses val="autoZero"/>
        <c:auto val="1"/>
        <c:lblOffset val="100"/>
        <c:baseTimeUnit val="months"/>
      </c:dateAx>
      <c:valAx>
        <c:axId val="184664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643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Сезонность!$B$4</c:f>
              <c:strCache>
                <c:ptCount val="1"/>
                <c:pt idx="0">
                  <c:v>Абсолютное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Сезонность!$A$5:$A$17</c:f>
              <c:numCache>
                <c:formatCode>[$-419]mmmm\ yyyy;@</c:formatCode>
                <c:ptCount val="13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</c:numCache>
            </c:numRef>
          </c:cat>
          <c:val>
            <c:numRef>
              <c:f>Сезонность!$B$5:$B$17</c:f>
              <c:numCache>
                <c:formatCode>General</c:formatCode>
                <c:ptCount val="13"/>
                <c:pt idx="0">
                  <c:v>263781</c:v>
                </c:pt>
                <c:pt idx="1">
                  <c:v>255200</c:v>
                </c:pt>
                <c:pt idx="2">
                  <c:v>210817</c:v>
                </c:pt>
                <c:pt idx="3">
                  <c:v>212874</c:v>
                </c:pt>
                <c:pt idx="4">
                  <c:v>222166</c:v>
                </c:pt>
                <c:pt idx="5">
                  <c:v>179441</c:v>
                </c:pt>
                <c:pt idx="6">
                  <c:v>236918</c:v>
                </c:pt>
                <c:pt idx="7">
                  <c:v>201112</c:v>
                </c:pt>
                <c:pt idx="8">
                  <c:v>180441</c:v>
                </c:pt>
                <c:pt idx="9">
                  <c:v>196976</c:v>
                </c:pt>
                <c:pt idx="10">
                  <c:v>221527</c:v>
                </c:pt>
                <c:pt idx="11">
                  <c:v>212108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E-4FB5-83BB-1B3F5607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6643295"/>
        <c:axId val="1846643679"/>
      </c:lineChart>
      <c:dateAx>
        <c:axId val="1846643295"/>
        <c:scaling>
          <c:orientation val="minMax"/>
        </c:scaling>
        <c:delete val="0"/>
        <c:axPos val="b"/>
        <c:numFmt formatCode="[$-419]mmmm\ 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643679"/>
        <c:crosses val="autoZero"/>
        <c:auto val="1"/>
        <c:lblOffset val="100"/>
        <c:baseTimeUnit val="months"/>
      </c:dateAx>
      <c:valAx>
        <c:axId val="184664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643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2630714</xdr:colOff>
      <xdr:row>18</xdr:row>
      <xdr:rowOff>9525</xdr:rowOff>
    </xdr:from>
    <xdr:to>
      <xdr:col>4</xdr:col>
      <xdr:colOff>36286</xdr:colOff>
      <xdr:row>29</xdr:row>
      <xdr:rowOff>176439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61FD32A-C077-1533-3D86-C0BB4B6D8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54428</xdr:colOff>
      <xdr:row>18</xdr:row>
      <xdr:rowOff>9525</xdr:rowOff>
    </xdr:from>
    <xdr:to>
      <xdr:col>10</xdr:col>
      <xdr:colOff>9071</xdr:colOff>
      <xdr:row>29</xdr:row>
      <xdr:rowOff>176439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44309E16-44DB-6B13-0C11-BDB97F9F22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19</xdr:row>
      <xdr:rowOff>0</xdr:rowOff>
    </xdr:from>
    <xdr:to>
      <xdr:col>17</xdr:col>
      <xdr:colOff>749300</xdr:colOff>
      <xdr:row>32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F0AF2B7-8FE6-0641-B8FA-034DEEAC50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11907</xdr:colOff>
      <xdr:row>3</xdr:row>
      <xdr:rowOff>23812</xdr:rowOff>
    </xdr:from>
    <xdr:to>
      <xdr:col>17</xdr:col>
      <xdr:colOff>761207</xdr:colOff>
      <xdr:row>16</xdr:row>
      <xdr:rowOff>23812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8C23622-B939-4F4C-8F56-176893750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F8DD-31DD-4DAC-BC06-6842B5EC30E3}">
  <dimension ref="A1:K18"/>
  <sheetViews>
    <sheetView zoomScale="110" zoomScaleNormal="110" workbookViewId="0">
      <selection activeCell="L16" sqref="L16"/>
    </sheetView>
  </sheetViews>
  <sheetFormatPr defaultColWidth="10.85546875" defaultRowHeight="14.25"/>
  <cols>
    <col min="1" max="1" width="6.85546875" style="32" customWidth="1"/>
    <col min="2" max="2" width="37.85546875" style="32" customWidth="1"/>
    <col min="3" max="4" width="14.5703125" style="32" customWidth="1"/>
    <col min="5" max="10" width="10.7109375" style="32" customWidth="1"/>
    <col min="11" max="11" width="22.85546875" style="32" customWidth="1"/>
    <col min="12" max="16384" width="10.85546875" style="32"/>
  </cols>
  <sheetData>
    <row r="1" spans="1:11" s="22" customFormat="1" ht="40.5" customHeight="1">
      <c r="A1" s="21"/>
      <c r="B1" s="21"/>
      <c r="C1" s="42" t="s">
        <v>19</v>
      </c>
      <c r="D1" s="43"/>
      <c r="E1" s="44" t="s">
        <v>20</v>
      </c>
      <c r="F1" s="44"/>
      <c r="G1" s="44"/>
      <c r="H1" s="44"/>
      <c r="I1" s="44"/>
      <c r="J1" s="44"/>
    </row>
    <row r="2" spans="1:11" s="22" customFormat="1">
      <c r="A2" s="23" t="s">
        <v>21</v>
      </c>
      <c r="B2" s="23" t="s">
        <v>22</v>
      </c>
      <c r="C2" s="24" t="s">
        <v>23</v>
      </c>
      <c r="D2" s="24" t="s">
        <v>24</v>
      </c>
      <c r="E2" s="24" t="s">
        <v>25</v>
      </c>
      <c r="F2" s="24" t="s">
        <v>26</v>
      </c>
      <c r="G2" s="24" t="s">
        <v>27</v>
      </c>
      <c r="H2" s="24" t="s">
        <v>28</v>
      </c>
      <c r="I2" s="24" t="s">
        <v>29</v>
      </c>
      <c r="J2" s="24" t="s">
        <v>30</v>
      </c>
    </row>
    <row r="3" spans="1:11" s="28" customFormat="1" ht="15">
      <c r="A3" s="25">
        <v>1</v>
      </c>
      <c r="B3" s="34" t="s">
        <v>35</v>
      </c>
      <c r="C3" s="26">
        <v>0.55300000000000005</v>
      </c>
      <c r="D3" s="27">
        <f t="shared" ref="D3:D10" si="0">100%-C3</f>
        <v>0.44699999999999995</v>
      </c>
      <c r="E3" s="26">
        <v>4.48E-2</v>
      </c>
      <c r="F3" s="26">
        <v>0.156</v>
      </c>
      <c r="G3" s="26">
        <v>0.25600000000000001</v>
      </c>
      <c r="H3" s="26">
        <v>0.16700000000000001</v>
      </c>
      <c r="I3" s="26">
        <v>0.32500000000000001</v>
      </c>
      <c r="J3" s="27">
        <f>100%-(F3+G3+H3+I3+E3)</f>
        <v>5.1199999999999912E-2</v>
      </c>
      <c r="K3" s="30"/>
    </row>
    <row r="4" spans="1:11" s="28" customFormat="1" ht="15">
      <c r="A4" s="25">
        <v>2</v>
      </c>
      <c r="B4" s="34" t="s">
        <v>36</v>
      </c>
      <c r="C4" s="33"/>
      <c r="D4" s="33"/>
      <c r="E4" s="33"/>
      <c r="F4" s="33"/>
      <c r="G4" s="33"/>
      <c r="H4" s="33"/>
      <c r="I4" s="33"/>
      <c r="J4" s="33"/>
      <c r="K4" s="30" t="s">
        <v>33</v>
      </c>
    </row>
    <row r="5" spans="1:11" s="28" customFormat="1" ht="15">
      <c r="A5" s="25">
        <v>3</v>
      </c>
      <c r="B5" s="34" t="s">
        <v>37</v>
      </c>
      <c r="C5" s="33"/>
      <c r="D5" s="33"/>
      <c r="E5" s="33"/>
      <c r="F5" s="33"/>
      <c r="G5" s="33"/>
      <c r="H5" s="33"/>
      <c r="I5" s="33"/>
      <c r="J5" s="33"/>
      <c r="K5" s="30" t="s">
        <v>33</v>
      </c>
    </row>
    <row r="6" spans="1:11" s="28" customFormat="1" ht="15">
      <c r="A6" s="25">
        <v>4</v>
      </c>
      <c r="B6" s="34" t="s">
        <v>38</v>
      </c>
      <c r="C6" s="36">
        <v>0.43380000000000002</v>
      </c>
      <c r="D6" s="36">
        <f t="shared" si="0"/>
        <v>0.56620000000000004</v>
      </c>
      <c r="E6" s="36">
        <v>6.9500000000000006E-2</v>
      </c>
      <c r="F6" s="36">
        <v>0.38669999999999999</v>
      </c>
      <c r="G6" s="36">
        <v>0.27489999999999998</v>
      </c>
      <c r="H6" s="36">
        <v>0.15010000000000001</v>
      </c>
      <c r="I6" s="36">
        <v>8.8400000000000006E-2</v>
      </c>
      <c r="J6" s="36">
        <v>3.0300000000000001E-2</v>
      </c>
    </row>
    <row r="7" spans="1:11" s="28" customFormat="1" ht="15">
      <c r="A7" s="25">
        <v>5</v>
      </c>
      <c r="B7" s="34" t="s">
        <v>39</v>
      </c>
      <c r="C7" s="37"/>
      <c r="D7" s="37"/>
      <c r="E7" s="37"/>
      <c r="F7" s="37"/>
      <c r="G7" s="37"/>
      <c r="H7" s="37"/>
      <c r="I7" s="37"/>
      <c r="J7" s="37"/>
      <c r="K7" s="30" t="s">
        <v>33</v>
      </c>
    </row>
    <row r="8" spans="1:11" s="28" customFormat="1" ht="15">
      <c r="A8" s="25">
        <v>6</v>
      </c>
      <c r="B8" s="35" t="s">
        <v>40</v>
      </c>
      <c r="C8" s="26">
        <v>0.48259999999999997</v>
      </c>
      <c r="D8" s="27">
        <f t="shared" si="0"/>
        <v>0.51740000000000008</v>
      </c>
      <c r="E8" s="26">
        <v>0.12790000000000001</v>
      </c>
      <c r="F8" s="26">
        <v>0.40429999999999999</v>
      </c>
      <c r="G8" s="26">
        <v>0.22090000000000001</v>
      </c>
      <c r="H8" s="26">
        <v>0.1386</v>
      </c>
      <c r="I8" s="26">
        <v>7.8700000000000006E-2</v>
      </c>
      <c r="J8" s="27">
        <v>2.9600000000000001E-2</v>
      </c>
      <c r="K8" s="30"/>
    </row>
    <row r="9" spans="1:11" s="28" customFormat="1" ht="15">
      <c r="A9" s="25">
        <v>7</v>
      </c>
      <c r="B9" s="35" t="s">
        <v>41</v>
      </c>
      <c r="C9" s="33"/>
      <c r="D9" s="33"/>
      <c r="E9" s="33"/>
      <c r="F9" s="33"/>
      <c r="G9" s="33"/>
      <c r="H9" s="33"/>
      <c r="I9" s="33"/>
      <c r="J9" s="33"/>
      <c r="K9" s="30" t="s">
        <v>33</v>
      </c>
    </row>
    <row r="10" spans="1:11" s="28" customFormat="1" ht="15">
      <c r="A10" s="25">
        <v>8</v>
      </c>
      <c r="B10" s="35" t="s">
        <v>42</v>
      </c>
      <c r="C10" s="26">
        <v>0.54800000000000004</v>
      </c>
      <c r="D10" s="27">
        <f t="shared" si="0"/>
        <v>0.45199999999999996</v>
      </c>
      <c r="E10" s="26">
        <v>0.1027</v>
      </c>
      <c r="F10" s="26">
        <v>0.37680000000000002</v>
      </c>
      <c r="G10" s="26">
        <v>0.22650000000000001</v>
      </c>
      <c r="H10" s="26">
        <v>0.1573</v>
      </c>
      <c r="I10" s="26">
        <v>9.5899999999999999E-2</v>
      </c>
      <c r="J10" s="27">
        <v>4.0800000000000003E-2</v>
      </c>
      <c r="K10" s="30"/>
    </row>
    <row r="11" spans="1:11" s="28" customFormat="1" ht="15">
      <c r="A11" s="25">
        <v>9</v>
      </c>
      <c r="B11" s="34" t="s">
        <v>43</v>
      </c>
      <c r="C11" s="33"/>
      <c r="D11" s="33"/>
      <c r="E11" s="33"/>
      <c r="F11" s="33"/>
      <c r="G11" s="33"/>
      <c r="H11" s="33"/>
      <c r="I11" s="33"/>
      <c r="J11" s="33"/>
      <c r="K11" s="30" t="s">
        <v>33</v>
      </c>
    </row>
    <row r="12" spans="1:11" s="28" customFormat="1" ht="15">
      <c r="A12" s="25">
        <v>10</v>
      </c>
      <c r="B12" s="35" t="s">
        <v>44</v>
      </c>
      <c r="C12" s="26">
        <v>0.50019999999999998</v>
      </c>
      <c r="D12" s="27">
        <f t="shared" ref="D12" si="1">100%-C12</f>
        <v>0.49980000000000002</v>
      </c>
      <c r="E12" s="26">
        <v>0.1163</v>
      </c>
      <c r="F12" s="26">
        <v>0.3856</v>
      </c>
      <c r="G12" s="26">
        <v>0.23</v>
      </c>
      <c r="H12" s="26">
        <v>0.1384</v>
      </c>
      <c r="I12" s="26">
        <v>9.4299999999999995E-2</v>
      </c>
      <c r="J12" s="27">
        <v>3.5299999999999998E-2</v>
      </c>
      <c r="K12" s="30"/>
    </row>
    <row r="13" spans="1:11" s="28" customFormat="1" ht="15">
      <c r="A13" s="25">
        <v>11</v>
      </c>
      <c r="B13" s="35" t="s">
        <v>45</v>
      </c>
      <c r="C13" s="33"/>
      <c r="D13" s="33"/>
      <c r="E13" s="33"/>
      <c r="F13" s="33"/>
      <c r="G13" s="33"/>
      <c r="H13" s="33"/>
      <c r="I13" s="33"/>
      <c r="J13" s="33"/>
      <c r="K13" s="30" t="s">
        <v>33</v>
      </c>
    </row>
    <row r="14" spans="1:11" s="28" customFormat="1" hidden="1">
      <c r="A14" s="25"/>
      <c r="B14" s="29"/>
      <c r="C14" s="26"/>
      <c r="D14" s="27"/>
      <c r="E14" s="26"/>
      <c r="F14" s="26"/>
      <c r="G14" s="26"/>
      <c r="H14" s="26"/>
      <c r="I14" s="26"/>
      <c r="J14" s="27"/>
      <c r="K14" s="30"/>
    </row>
    <row r="15" spans="1:11" s="28" customFormat="1">
      <c r="A15" s="45" t="s">
        <v>31</v>
      </c>
      <c r="B15" s="46"/>
      <c r="C15" s="31">
        <f>AVERAGE(C3:C14)</f>
        <v>0.50352000000000008</v>
      </c>
      <c r="D15" s="31">
        <f t="shared" ref="D15:J15" si="2">AVERAGE(D3:D14)</f>
        <v>0.49648000000000003</v>
      </c>
      <c r="E15" s="31">
        <f t="shared" si="2"/>
        <v>9.2240000000000016E-2</v>
      </c>
      <c r="F15" s="31">
        <f t="shared" si="2"/>
        <v>0.34187999999999996</v>
      </c>
      <c r="G15" s="31">
        <f t="shared" si="2"/>
        <v>0.24165999999999999</v>
      </c>
      <c r="H15" s="31">
        <f t="shared" si="2"/>
        <v>0.15028</v>
      </c>
      <c r="I15" s="31">
        <f t="shared" si="2"/>
        <v>0.13645999999999997</v>
      </c>
      <c r="J15" s="31">
        <f t="shared" si="2"/>
        <v>3.7439999999999987E-2</v>
      </c>
    </row>
    <row r="16" spans="1:11" s="22" customFormat="1">
      <c r="B16" s="22" t="s">
        <v>32</v>
      </c>
      <c r="C16" s="22">
        <v>2</v>
      </c>
      <c r="D16" s="22">
        <v>1</v>
      </c>
      <c r="E16" s="22">
        <v>3</v>
      </c>
      <c r="F16" s="22">
        <v>1</v>
      </c>
      <c r="G16" s="22">
        <v>2</v>
      </c>
      <c r="H16" s="22">
        <v>4</v>
      </c>
      <c r="I16" s="22">
        <v>5</v>
      </c>
      <c r="J16" s="22">
        <v>6</v>
      </c>
    </row>
    <row r="17" s="28" customFormat="1"/>
    <row r="18" s="28" customFormat="1"/>
  </sheetData>
  <mergeCells count="3">
    <mergeCell ref="C1:D1"/>
    <mergeCell ref="E1:J1"/>
    <mergeCell ref="A15:B15"/>
  </mergeCells>
  <conditionalFormatting sqref="C15:D1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J1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5069-DAE6-4E2A-B728-0C2FE0AC7456}">
  <dimension ref="A1:N103"/>
  <sheetViews>
    <sheetView tabSelected="1" zoomScale="80" zoomScaleNormal="80" workbookViewId="0">
      <selection activeCell="A14" sqref="A14"/>
    </sheetView>
  </sheetViews>
  <sheetFormatPr defaultColWidth="9.140625" defaultRowHeight="15"/>
  <cols>
    <col min="1" max="1" width="68.42578125" style="1" customWidth="1"/>
    <col min="2" max="2" width="17.5703125" style="1" customWidth="1"/>
    <col min="3" max="3" width="4.85546875" style="1" customWidth="1"/>
    <col min="4" max="5" width="22.5703125" style="1" customWidth="1"/>
    <col min="6" max="6" width="4.7109375" style="1" customWidth="1"/>
    <col min="7" max="7" width="37.42578125" style="1" bestFit="1" customWidth="1"/>
    <col min="8" max="8" width="14.140625" style="1" customWidth="1"/>
    <col min="9" max="9" width="4.85546875" style="1" customWidth="1"/>
    <col min="10" max="10" width="48.42578125" style="1" bestFit="1" customWidth="1"/>
    <col min="11" max="11" width="17.140625" style="1" bestFit="1" customWidth="1"/>
    <col min="12" max="12" width="9.5703125" style="1" customWidth="1"/>
    <col min="13" max="13" width="11.5703125" style="1" bestFit="1" customWidth="1"/>
    <col min="14" max="16384" width="9.140625" style="1"/>
  </cols>
  <sheetData>
    <row r="1" spans="1:13">
      <c r="A1" s="7" t="s">
        <v>17</v>
      </c>
      <c r="B1" s="2"/>
      <c r="J1" s="38"/>
      <c r="K1" s="38"/>
      <c r="L1" s="38"/>
      <c r="M1" s="38"/>
    </row>
    <row r="2" spans="1:13">
      <c r="A2" s="6" t="s">
        <v>7</v>
      </c>
      <c r="B2" s="6"/>
      <c r="D2" s="6" t="s">
        <v>8</v>
      </c>
      <c r="E2" s="6"/>
      <c r="G2" s="6" t="s">
        <v>9</v>
      </c>
      <c r="H2" s="6"/>
      <c r="J2" s="41" t="s">
        <v>13</v>
      </c>
      <c r="K2" s="41"/>
      <c r="L2" s="41"/>
      <c r="M2" s="41"/>
    </row>
    <row r="3" spans="1:13">
      <c r="A3" s="3" t="s">
        <v>1</v>
      </c>
      <c r="B3" s="3" t="s">
        <v>5</v>
      </c>
      <c r="D3" s="14" t="s">
        <v>11</v>
      </c>
      <c r="E3" s="14" t="s">
        <v>12</v>
      </c>
      <c r="G3" s="16" t="s">
        <v>10</v>
      </c>
      <c r="H3" s="16" t="s">
        <v>0</v>
      </c>
      <c r="J3" s="3" t="s">
        <v>1</v>
      </c>
      <c r="K3" s="3" t="s">
        <v>5</v>
      </c>
      <c r="L3" s="16" t="s">
        <v>2</v>
      </c>
      <c r="M3" s="16" t="s">
        <v>15</v>
      </c>
    </row>
    <row r="4" spans="1:13">
      <c r="A4" s="20" t="s">
        <v>92</v>
      </c>
      <c r="B4" s="5">
        <v>150920</v>
      </c>
      <c r="D4" s="19"/>
      <c r="E4" s="19"/>
      <c r="G4" s="19" t="s">
        <v>117</v>
      </c>
      <c r="H4" s="11">
        <v>2</v>
      </c>
      <c r="J4" s="11" t="s">
        <v>69</v>
      </c>
      <c r="K4" s="11">
        <v>459</v>
      </c>
      <c r="L4" s="8">
        <f t="shared" ref="L4:L19" si="0">K4/$K$27</f>
        <v>5.3075855689176686E-2</v>
      </c>
      <c r="M4" s="11">
        <v>8</v>
      </c>
    </row>
    <row r="5" spans="1:13">
      <c r="A5" s="11" t="s">
        <v>61</v>
      </c>
      <c r="B5" s="11">
        <v>12078</v>
      </c>
      <c r="D5" s="19"/>
      <c r="E5" s="19"/>
      <c r="G5" s="11" t="s">
        <v>121</v>
      </c>
      <c r="H5" s="11">
        <v>1</v>
      </c>
      <c r="J5" s="4" t="s">
        <v>86</v>
      </c>
      <c r="K5" s="5">
        <v>1857</v>
      </c>
      <c r="L5" s="8">
        <f t="shared" si="0"/>
        <v>0.21473172987974098</v>
      </c>
      <c r="M5" s="11">
        <v>1</v>
      </c>
    </row>
    <row r="6" spans="1:13">
      <c r="A6" s="11" t="s">
        <v>59</v>
      </c>
      <c r="B6" s="11">
        <v>8680</v>
      </c>
      <c r="D6" s="19"/>
      <c r="E6" s="19"/>
      <c r="G6" s="19" t="s">
        <v>124</v>
      </c>
      <c r="H6" s="11">
        <v>5</v>
      </c>
      <c r="J6" s="11" t="s">
        <v>85</v>
      </c>
      <c r="K6" s="11">
        <v>1286</v>
      </c>
      <c r="L6" s="8">
        <f t="shared" si="0"/>
        <v>0.14870490286771507</v>
      </c>
      <c r="M6" s="11">
        <v>2</v>
      </c>
    </row>
    <row r="7" spans="1:13">
      <c r="A7" s="11" t="s">
        <v>52</v>
      </c>
      <c r="B7" s="11">
        <v>6443</v>
      </c>
      <c r="D7" s="19"/>
      <c r="E7" s="19"/>
      <c r="G7" s="11" t="s">
        <v>122</v>
      </c>
      <c r="H7" s="11">
        <v>4</v>
      </c>
      <c r="J7" s="11" t="s">
        <v>56</v>
      </c>
      <c r="K7" s="11">
        <v>725</v>
      </c>
      <c r="L7" s="8">
        <f t="shared" si="0"/>
        <v>8.3834412580943568E-2</v>
      </c>
      <c r="M7" s="11">
        <v>3</v>
      </c>
    </row>
    <row r="8" spans="1:13">
      <c r="A8" s="4" t="s">
        <v>80</v>
      </c>
      <c r="B8" s="5">
        <v>4695</v>
      </c>
      <c r="D8" s="19"/>
      <c r="E8" s="19"/>
      <c r="G8" s="19" t="s">
        <v>118</v>
      </c>
      <c r="H8" s="11">
        <v>2</v>
      </c>
      <c r="J8" s="11" t="s">
        <v>54</v>
      </c>
      <c r="K8" s="11">
        <v>652</v>
      </c>
      <c r="L8" s="8">
        <f t="shared" si="0"/>
        <v>7.5393154486586497E-2</v>
      </c>
      <c r="M8" s="11">
        <v>4</v>
      </c>
    </row>
    <row r="9" spans="1:13">
      <c r="A9" s="11" t="s">
        <v>112</v>
      </c>
      <c r="B9" s="11">
        <v>4342</v>
      </c>
      <c r="D9" s="11"/>
      <c r="E9" s="11"/>
      <c r="G9" s="11" t="s">
        <v>119</v>
      </c>
      <c r="H9" s="11">
        <v>3</v>
      </c>
      <c r="J9" s="4" t="s">
        <v>50</v>
      </c>
      <c r="K9" s="5">
        <v>623</v>
      </c>
      <c r="L9" s="8">
        <f t="shared" si="0"/>
        <v>7.2039777983348749E-2</v>
      </c>
      <c r="M9" s="11">
        <v>5</v>
      </c>
    </row>
    <row r="10" spans="1:13">
      <c r="A10" s="11" t="s">
        <v>106</v>
      </c>
      <c r="B10" s="11">
        <v>4277</v>
      </c>
      <c r="D10" s="11"/>
      <c r="E10" s="11"/>
      <c r="G10" s="11" t="s">
        <v>34</v>
      </c>
      <c r="H10" s="11">
        <v>3</v>
      </c>
      <c r="J10" s="11" t="s">
        <v>98</v>
      </c>
      <c r="K10" s="11">
        <v>546</v>
      </c>
      <c r="L10" s="8">
        <f t="shared" si="0"/>
        <v>6.313598519888991E-2</v>
      </c>
      <c r="M10" s="11">
        <v>6</v>
      </c>
    </row>
    <row r="11" spans="1:13">
      <c r="A11" s="11" t="s">
        <v>62</v>
      </c>
      <c r="B11" s="11">
        <v>3763</v>
      </c>
      <c r="D11" s="11"/>
      <c r="E11" s="11"/>
      <c r="G11" s="11" t="s">
        <v>120</v>
      </c>
      <c r="H11" s="11">
        <v>5</v>
      </c>
      <c r="J11" s="4" t="s">
        <v>55</v>
      </c>
      <c r="K11" s="5">
        <v>525</v>
      </c>
      <c r="L11" s="8">
        <f t="shared" si="0"/>
        <v>6.0707678075855691E-2</v>
      </c>
      <c r="M11" s="11">
        <v>7</v>
      </c>
    </row>
    <row r="12" spans="1:13">
      <c r="A12" s="11" t="s">
        <v>84</v>
      </c>
      <c r="B12" s="11">
        <v>3282</v>
      </c>
      <c r="D12" s="19"/>
      <c r="E12" s="19"/>
      <c r="G12" s="19" t="s">
        <v>123</v>
      </c>
      <c r="H12" s="11">
        <v>7</v>
      </c>
      <c r="J12" s="11" t="s">
        <v>69</v>
      </c>
      <c r="K12" s="11">
        <v>459</v>
      </c>
      <c r="L12" s="8">
        <f t="shared" si="0"/>
        <v>5.3075855689176686E-2</v>
      </c>
      <c r="M12" s="11">
        <v>9</v>
      </c>
    </row>
    <row r="13" spans="1:13">
      <c r="A13" s="11" t="s">
        <v>91</v>
      </c>
      <c r="B13" s="11">
        <v>3058</v>
      </c>
      <c r="D13" s="19" t="s">
        <v>117</v>
      </c>
      <c r="E13" s="19"/>
      <c r="G13" s="11" t="s">
        <v>125</v>
      </c>
      <c r="H13" s="11">
        <v>1</v>
      </c>
      <c r="J13" s="11" t="s">
        <v>74</v>
      </c>
      <c r="K13" s="11">
        <v>382</v>
      </c>
      <c r="L13" s="8">
        <f t="shared" si="0"/>
        <v>4.4172062904717854E-2</v>
      </c>
      <c r="M13" s="11">
        <v>10</v>
      </c>
    </row>
    <row r="14" spans="1:13">
      <c r="A14" s="11" t="s">
        <v>63</v>
      </c>
      <c r="B14" s="11">
        <v>2895</v>
      </c>
      <c r="D14" s="11"/>
      <c r="E14" s="11"/>
      <c r="G14" s="11" t="s">
        <v>127</v>
      </c>
      <c r="H14" s="11">
        <v>1</v>
      </c>
      <c r="J14" s="11" t="s">
        <v>111</v>
      </c>
      <c r="K14" s="11">
        <v>249</v>
      </c>
      <c r="L14" s="8">
        <f t="shared" si="0"/>
        <v>2.8792784458834413E-2</v>
      </c>
      <c r="M14" s="11"/>
    </row>
    <row r="15" spans="1:13">
      <c r="A15" s="11" t="s">
        <v>116</v>
      </c>
      <c r="B15" s="11">
        <v>2149</v>
      </c>
      <c r="D15" s="11"/>
      <c r="E15" s="11"/>
      <c r="G15" s="11" t="s">
        <v>129</v>
      </c>
      <c r="H15" s="11">
        <v>1</v>
      </c>
      <c r="J15" s="11" t="s">
        <v>78</v>
      </c>
      <c r="K15" s="11">
        <v>211</v>
      </c>
      <c r="L15" s="8">
        <f t="shared" si="0"/>
        <v>2.4398704902867715E-2</v>
      </c>
      <c r="M15" s="11"/>
    </row>
    <row r="16" spans="1:13">
      <c r="A16" s="4" t="s">
        <v>86</v>
      </c>
      <c r="B16" s="5">
        <v>1857</v>
      </c>
      <c r="D16" s="19" t="s">
        <v>121</v>
      </c>
      <c r="E16" s="19"/>
      <c r="G16" s="19" t="s">
        <v>130</v>
      </c>
      <c r="H16" s="11">
        <v>2</v>
      </c>
      <c r="J16" s="11" t="s">
        <v>68</v>
      </c>
      <c r="K16" s="11">
        <v>201</v>
      </c>
      <c r="L16" s="8">
        <f t="shared" si="0"/>
        <v>2.3242368177613323E-2</v>
      </c>
      <c r="M16" s="11"/>
    </row>
    <row r="17" spans="1:14">
      <c r="A17" s="11" t="s">
        <v>66</v>
      </c>
      <c r="B17" s="11">
        <v>1605</v>
      </c>
      <c r="D17" s="11"/>
      <c r="E17" s="11"/>
      <c r="G17" s="11" t="s">
        <v>131</v>
      </c>
      <c r="H17" s="11">
        <v>1</v>
      </c>
      <c r="J17" s="4" t="s">
        <v>60</v>
      </c>
      <c r="K17" s="5">
        <v>190</v>
      </c>
      <c r="L17" s="8">
        <f t="shared" si="0"/>
        <v>2.1970397779833489E-2</v>
      </c>
      <c r="M17" s="11"/>
    </row>
    <row r="18" spans="1:14">
      <c r="A18" s="11" t="s">
        <v>99</v>
      </c>
      <c r="B18" s="11">
        <v>1370</v>
      </c>
      <c r="D18" s="11"/>
      <c r="E18" s="11"/>
      <c r="G18" s="11" t="s">
        <v>132</v>
      </c>
      <c r="H18" s="11">
        <v>1</v>
      </c>
      <c r="J18" s="11" t="s">
        <v>77</v>
      </c>
      <c r="K18" s="11">
        <v>161</v>
      </c>
      <c r="L18" s="8">
        <f t="shared" si="0"/>
        <v>1.8617021276595744E-2</v>
      </c>
      <c r="M18" s="11"/>
    </row>
    <row r="19" spans="1:14">
      <c r="A19" s="11" t="s">
        <v>85</v>
      </c>
      <c r="B19" s="11">
        <v>1286</v>
      </c>
      <c r="D19" s="19" t="s">
        <v>124</v>
      </c>
      <c r="E19" s="19"/>
      <c r="G19" s="11" t="s">
        <v>135</v>
      </c>
      <c r="H19" s="11">
        <v>1</v>
      </c>
      <c r="J19" s="11" t="s">
        <v>108</v>
      </c>
      <c r="K19" s="11">
        <v>122</v>
      </c>
      <c r="L19" s="8">
        <f t="shared" si="0"/>
        <v>1.4107308048103609E-2</v>
      </c>
      <c r="M19" s="11"/>
    </row>
    <row r="20" spans="1:14">
      <c r="A20" s="11" t="s">
        <v>76</v>
      </c>
      <c r="B20" s="11">
        <v>1225</v>
      </c>
      <c r="D20" s="11"/>
      <c r="E20" s="11"/>
      <c r="G20" s="11"/>
      <c r="H20" s="11"/>
      <c r="J20" s="11"/>
      <c r="K20" s="11"/>
      <c r="L20" s="11"/>
      <c r="M20" s="11"/>
    </row>
    <row r="21" spans="1:14">
      <c r="A21" s="11" t="s">
        <v>46</v>
      </c>
      <c r="B21" s="11">
        <v>1126</v>
      </c>
      <c r="D21" s="19"/>
      <c r="E21" s="19"/>
      <c r="G21" s="19"/>
      <c r="H21" s="11"/>
      <c r="J21" s="19"/>
      <c r="K21" s="11"/>
      <c r="L21" s="8"/>
      <c r="M21" s="11"/>
    </row>
    <row r="22" spans="1:14">
      <c r="A22" s="11" t="s">
        <v>65</v>
      </c>
      <c r="B22" s="11">
        <v>854</v>
      </c>
      <c r="D22" s="11"/>
      <c r="E22" s="11"/>
      <c r="G22" s="11"/>
      <c r="H22" s="11"/>
      <c r="J22" s="11"/>
      <c r="K22" s="11"/>
      <c r="L22" s="11"/>
      <c r="M22" s="11"/>
    </row>
    <row r="23" spans="1:14">
      <c r="A23" s="11" t="s">
        <v>56</v>
      </c>
      <c r="B23" s="11">
        <v>725</v>
      </c>
      <c r="D23" s="19" t="s">
        <v>122</v>
      </c>
      <c r="E23" s="19"/>
      <c r="G23" s="19"/>
      <c r="H23" s="11"/>
      <c r="J23" s="19"/>
      <c r="K23" s="11"/>
      <c r="L23" s="8"/>
      <c r="M23" s="11"/>
    </row>
    <row r="24" spans="1:14">
      <c r="A24" s="11" t="s">
        <v>105</v>
      </c>
      <c r="B24" s="11">
        <v>687</v>
      </c>
      <c r="D24" s="11"/>
      <c r="E24" s="11"/>
      <c r="G24" s="11"/>
      <c r="H24" s="11"/>
      <c r="J24" s="11"/>
      <c r="K24" s="11"/>
      <c r="L24" s="11"/>
      <c r="M24" s="11"/>
    </row>
    <row r="25" spans="1:14">
      <c r="A25" s="11" t="s">
        <v>54</v>
      </c>
      <c r="B25" s="11">
        <v>652</v>
      </c>
      <c r="D25" s="19" t="s">
        <v>118</v>
      </c>
      <c r="E25" s="19"/>
      <c r="G25" s="11"/>
      <c r="H25" s="11"/>
      <c r="J25" s="11"/>
      <c r="K25" s="11"/>
      <c r="L25" s="11"/>
      <c r="M25" s="11"/>
    </row>
    <row r="26" spans="1:14">
      <c r="A26" s="4" t="s">
        <v>50</v>
      </c>
      <c r="B26" s="5">
        <v>623</v>
      </c>
      <c r="D26" s="19" t="s">
        <v>119</v>
      </c>
      <c r="E26" s="19"/>
      <c r="G26" s="19"/>
      <c r="H26" s="11"/>
      <c r="J26" s="19"/>
      <c r="K26" s="11"/>
      <c r="L26" s="8"/>
      <c r="M26" s="11"/>
    </row>
    <row r="27" spans="1:14">
      <c r="A27" s="4" t="s">
        <v>58</v>
      </c>
      <c r="B27" s="5">
        <v>554</v>
      </c>
      <c r="D27" s="19" t="s">
        <v>119</v>
      </c>
      <c r="E27" s="19"/>
      <c r="G27"/>
      <c r="H27"/>
      <c r="I27"/>
      <c r="J27" t="s">
        <v>14</v>
      </c>
      <c r="K27">
        <f>SUM(K4:K19)</f>
        <v>8648</v>
      </c>
      <c r="L27"/>
      <c r="M27"/>
      <c r="N27"/>
    </row>
    <row r="28" spans="1:14">
      <c r="A28" s="11" t="s">
        <v>98</v>
      </c>
      <c r="B28" s="11">
        <v>546</v>
      </c>
      <c r="D28" s="19" t="s">
        <v>34</v>
      </c>
      <c r="E28" s="19"/>
      <c r="G28"/>
      <c r="H28"/>
      <c r="I28"/>
      <c r="J28"/>
      <c r="K28"/>
      <c r="L28"/>
      <c r="M28"/>
      <c r="N28"/>
    </row>
    <row r="29" spans="1:14">
      <c r="A29" s="4" t="s">
        <v>55</v>
      </c>
      <c r="B29" s="5">
        <v>525</v>
      </c>
      <c r="D29" s="19" t="s">
        <v>120</v>
      </c>
      <c r="E29" s="19"/>
      <c r="G29"/>
      <c r="H29"/>
      <c r="I29"/>
      <c r="J29"/>
      <c r="K29"/>
      <c r="L29"/>
      <c r="M29"/>
      <c r="N29"/>
    </row>
    <row r="30" spans="1:14">
      <c r="A30" s="11" t="s">
        <v>48</v>
      </c>
      <c r="B30" s="11">
        <v>504</v>
      </c>
      <c r="D30" s="19"/>
      <c r="E30" s="19"/>
      <c r="G30"/>
      <c r="H30"/>
      <c r="I30"/>
      <c r="J30"/>
      <c r="K30"/>
      <c r="L30"/>
      <c r="M30"/>
      <c r="N30"/>
    </row>
    <row r="31" spans="1:14">
      <c r="A31" s="11" t="s">
        <v>72</v>
      </c>
      <c r="B31" s="11">
        <v>502</v>
      </c>
      <c r="D31" s="11" t="s">
        <v>124</v>
      </c>
      <c r="E31" s="11"/>
      <c r="G31"/>
      <c r="H31"/>
      <c r="I31"/>
      <c r="J31"/>
      <c r="K31"/>
      <c r="L31"/>
      <c r="M31"/>
      <c r="N31"/>
    </row>
    <row r="32" spans="1:14">
      <c r="A32" s="11" t="s">
        <v>57</v>
      </c>
      <c r="B32" s="11">
        <v>476</v>
      </c>
      <c r="D32" s="19"/>
      <c r="E32" s="19"/>
      <c r="G32"/>
      <c r="H32"/>
      <c r="I32"/>
      <c r="J32"/>
      <c r="K32"/>
      <c r="L32"/>
      <c r="M32"/>
      <c r="N32"/>
    </row>
    <row r="33" spans="1:14">
      <c r="A33" s="11" t="s">
        <v>69</v>
      </c>
      <c r="B33" s="11">
        <v>459</v>
      </c>
      <c r="D33" s="11" t="s">
        <v>123</v>
      </c>
      <c r="E33" s="11"/>
      <c r="G33"/>
      <c r="H33"/>
      <c r="I33"/>
      <c r="J33"/>
      <c r="K33"/>
      <c r="L33"/>
      <c r="M33"/>
      <c r="N33"/>
    </row>
    <row r="34" spans="1:14">
      <c r="A34" s="4" t="s">
        <v>53</v>
      </c>
      <c r="B34" s="5">
        <v>453</v>
      </c>
      <c r="D34" s="19" t="s">
        <v>122</v>
      </c>
      <c r="E34" s="19"/>
      <c r="G34"/>
      <c r="H34"/>
      <c r="I34"/>
      <c r="J34"/>
      <c r="K34"/>
      <c r="L34"/>
      <c r="M34"/>
      <c r="N34"/>
    </row>
    <row r="35" spans="1:14">
      <c r="A35" s="11" t="s">
        <v>79</v>
      </c>
      <c r="B35" s="11">
        <v>430</v>
      </c>
      <c r="D35" s="11" t="s">
        <v>126</v>
      </c>
      <c r="E35" s="11"/>
      <c r="G35"/>
      <c r="H35"/>
      <c r="I35"/>
      <c r="J35"/>
      <c r="K35"/>
      <c r="L35"/>
      <c r="M35"/>
      <c r="N35"/>
    </row>
    <row r="36" spans="1:14">
      <c r="A36" s="11" t="s">
        <v>96</v>
      </c>
      <c r="B36" s="11">
        <v>411</v>
      </c>
      <c r="D36" s="19" t="s">
        <v>120</v>
      </c>
      <c r="E36" s="19"/>
      <c r="G36"/>
      <c r="H36"/>
      <c r="I36"/>
      <c r="J36"/>
      <c r="K36"/>
      <c r="L36"/>
      <c r="M36"/>
      <c r="N36"/>
    </row>
    <row r="37" spans="1:14">
      <c r="A37" s="11" t="s">
        <v>74</v>
      </c>
      <c r="B37" s="11">
        <v>382</v>
      </c>
      <c r="D37" s="11" t="s">
        <v>125</v>
      </c>
      <c r="E37" s="11"/>
      <c r="G37"/>
      <c r="H37"/>
      <c r="I37"/>
      <c r="J37"/>
      <c r="K37"/>
      <c r="L37"/>
      <c r="M37"/>
      <c r="N37"/>
    </row>
    <row r="38" spans="1:14">
      <c r="A38" s="39" t="s">
        <v>47</v>
      </c>
      <c r="B38" s="40">
        <v>375</v>
      </c>
      <c r="D38" s="19"/>
      <c r="E38" s="19"/>
      <c r="G38"/>
      <c r="H38"/>
      <c r="I38"/>
      <c r="J38"/>
      <c r="K38"/>
      <c r="L38"/>
      <c r="M38"/>
      <c r="N38"/>
    </row>
    <row r="39" spans="1:14">
      <c r="A39" s="4" t="s">
        <v>49</v>
      </c>
      <c r="B39" s="5">
        <v>375</v>
      </c>
      <c r="D39" s="19" t="s">
        <v>123</v>
      </c>
      <c r="E39" s="19"/>
      <c r="G39"/>
      <c r="H39"/>
      <c r="I39"/>
      <c r="J39"/>
      <c r="K39"/>
      <c r="L39"/>
      <c r="M39"/>
      <c r="N39"/>
    </row>
    <row r="40" spans="1:14">
      <c r="A40" s="11" t="s">
        <v>70</v>
      </c>
      <c r="B40" s="11">
        <v>362</v>
      </c>
      <c r="D40" s="11" t="s">
        <v>123</v>
      </c>
      <c r="E40" s="11"/>
      <c r="G40"/>
      <c r="H40"/>
      <c r="I40"/>
      <c r="J40"/>
      <c r="K40"/>
      <c r="L40"/>
      <c r="M40"/>
      <c r="N40"/>
    </row>
    <row r="41" spans="1:14">
      <c r="A41" s="11" t="s">
        <v>71</v>
      </c>
      <c r="B41" s="11">
        <v>353</v>
      </c>
      <c r="D41" s="11"/>
      <c r="E41" s="11"/>
      <c r="G41"/>
      <c r="H41"/>
      <c r="I41"/>
      <c r="J41"/>
      <c r="K41"/>
      <c r="L41"/>
      <c r="M41"/>
      <c r="N41"/>
    </row>
    <row r="42" spans="1:14">
      <c r="A42" s="11" t="s">
        <v>73</v>
      </c>
      <c r="B42" s="11">
        <v>342</v>
      </c>
      <c r="D42" s="11" t="s">
        <v>124</v>
      </c>
      <c r="E42" s="11"/>
      <c r="G42"/>
      <c r="H42"/>
      <c r="I42"/>
      <c r="J42"/>
      <c r="K42"/>
      <c r="L42"/>
      <c r="M42"/>
      <c r="N42"/>
    </row>
    <row r="43" spans="1:14">
      <c r="A43" s="11" t="s">
        <v>64</v>
      </c>
      <c r="B43" s="11">
        <v>334</v>
      </c>
      <c r="D43" s="11"/>
      <c r="E43" s="11"/>
      <c r="G43"/>
      <c r="H43"/>
      <c r="I43"/>
      <c r="J43"/>
      <c r="K43"/>
      <c r="L43"/>
      <c r="M43"/>
      <c r="N43"/>
    </row>
    <row r="44" spans="1:14">
      <c r="A44" s="11" t="s">
        <v>75</v>
      </c>
      <c r="B44" s="11">
        <v>307</v>
      </c>
      <c r="D44" s="11" t="s">
        <v>118</v>
      </c>
      <c r="E44" s="11"/>
      <c r="G44"/>
      <c r="H44"/>
      <c r="I44"/>
      <c r="J44"/>
      <c r="K44"/>
      <c r="L44"/>
      <c r="M44"/>
      <c r="N44"/>
    </row>
    <row r="45" spans="1:14">
      <c r="A45" s="11" t="s">
        <v>100</v>
      </c>
      <c r="B45" s="11">
        <v>276</v>
      </c>
      <c r="D45" s="11" t="s">
        <v>117</v>
      </c>
      <c r="E45" s="11"/>
      <c r="G45"/>
      <c r="H45"/>
      <c r="I45"/>
      <c r="J45"/>
      <c r="K45"/>
      <c r="L45"/>
      <c r="M45"/>
      <c r="N45"/>
    </row>
    <row r="46" spans="1:14">
      <c r="A46" s="4" t="s">
        <v>51</v>
      </c>
      <c r="B46" s="5">
        <v>260</v>
      </c>
      <c r="D46" s="19"/>
      <c r="E46" s="19"/>
      <c r="G46"/>
      <c r="H46"/>
      <c r="I46"/>
      <c r="J46"/>
      <c r="K46"/>
      <c r="L46"/>
      <c r="M46"/>
      <c r="N46"/>
    </row>
    <row r="47" spans="1:14">
      <c r="A47" s="11" t="s">
        <v>111</v>
      </c>
      <c r="B47" s="11">
        <v>249</v>
      </c>
      <c r="D47" s="11" t="s">
        <v>127</v>
      </c>
      <c r="E47" s="11"/>
      <c r="G47"/>
      <c r="H47"/>
      <c r="I47"/>
      <c r="J47"/>
      <c r="K47"/>
      <c r="L47"/>
      <c r="M47"/>
      <c r="N47"/>
    </row>
    <row r="48" spans="1:14">
      <c r="A48" s="11" t="s">
        <v>114</v>
      </c>
      <c r="B48" s="11">
        <v>239</v>
      </c>
      <c r="D48" s="11" t="s">
        <v>128</v>
      </c>
      <c r="E48" s="11"/>
      <c r="G48"/>
      <c r="H48"/>
      <c r="I48"/>
      <c r="J48"/>
      <c r="K48"/>
      <c r="L48"/>
      <c r="M48"/>
      <c r="N48"/>
    </row>
    <row r="49" spans="1:14">
      <c r="A49" s="4" t="s">
        <v>90</v>
      </c>
      <c r="B49" s="5">
        <v>237</v>
      </c>
      <c r="D49" s="19"/>
      <c r="E49" s="19"/>
      <c r="G49"/>
      <c r="H49"/>
      <c r="I49"/>
      <c r="J49"/>
      <c r="K49"/>
      <c r="L49"/>
      <c r="M49"/>
      <c r="N49"/>
    </row>
    <row r="50" spans="1:14">
      <c r="A50" s="11" t="s">
        <v>94</v>
      </c>
      <c r="B50" s="11">
        <v>228</v>
      </c>
      <c r="D50" s="19" t="s">
        <v>123</v>
      </c>
      <c r="E50" s="19"/>
      <c r="G50"/>
      <c r="H50"/>
      <c r="I50"/>
      <c r="J50"/>
      <c r="K50"/>
      <c r="L50"/>
      <c r="M50"/>
      <c r="N50"/>
    </row>
    <row r="51" spans="1:14">
      <c r="A51" s="11" t="s">
        <v>103</v>
      </c>
      <c r="B51" s="11">
        <v>225</v>
      </c>
      <c r="D51" s="11"/>
      <c r="E51" s="11"/>
      <c r="G51"/>
      <c r="H51"/>
      <c r="I51"/>
      <c r="J51"/>
      <c r="K51"/>
      <c r="L51"/>
      <c r="M51"/>
      <c r="N51"/>
    </row>
    <row r="52" spans="1:14">
      <c r="A52" s="4" t="s">
        <v>81</v>
      </c>
      <c r="B52" s="5">
        <v>221</v>
      </c>
      <c r="D52" s="19"/>
      <c r="E52" s="19"/>
      <c r="G52"/>
      <c r="H52"/>
      <c r="I52"/>
      <c r="J52"/>
      <c r="K52"/>
      <c r="L52"/>
      <c r="M52"/>
      <c r="N52"/>
    </row>
    <row r="53" spans="1:14">
      <c r="A53" s="11" t="s">
        <v>67</v>
      </c>
      <c r="B53" s="11">
        <v>221</v>
      </c>
      <c r="D53" s="11" t="s">
        <v>120</v>
      </c>
      <c r="E53" s="11"/>
      <c r="G53"/>
      <c r="H53"/>
      <c r="I53"/>
      <c r="J53"/>
      <c r="K53"/>
      <c r="L53"/>
      <c r="M53"/>
      <c r="N53"/>
    </row>
    <row r="54" spans="1:14">
      <c r="A54" s="11" t="s">
        <v>109</v>
      </c>
      <c r="B54" s="11">
        <v>219</v>
      </c>
      <c r="D54" s="11"/>
      <c r="E54" s="11"/>
      <c r="G54"/>
      <c r="H54"/>
      <c r="I54"/>
      <c r="J54"/>
      <c r="K54"/>
      <c r="L54"/>
      <c r="M54"/>
      <c r="N54"/>
    </row>
    <row r="55" spans="1:14">
      <c r="A55" s="11" t="s">
        <v>78</v>
      </c>
      <c r="B55" s="11">
        <v>211</v>
      </c>
      <c r="D55" s="11" t="s">
        <v>129</v>
      </c>
      <c r="E55" s="11"/>
      <c r="G55"/>
      <c r="H55"/>
      <c r="I55"/>
      <c r="J55"/>
      <c r="K55"/>
      <c r="L55"/>
      <c r="M55"/>
      <c r="N55"/>
    </row>
    <row r="56" spans="1:14">
      <c r="A56" s="4" t="s">
        <v>82</v>
      </c>
      <c r="B56" s="5">
        <v>204</v>
      </c>
      <c r="D56" s="19"/>
      <c r="E56" s="19"/>
      <c r="G56"/>
      <c r="H56"/>
      <c r="I56"/>
      <c r="J56"/>
      <c r="K56"/>
      <c r="L56"/>
      <c r="M56"/>
      <c r="N56"/>
    </row>
    <row r="57" spans="1:14">
      <c r="A57" s="11" t="s">
        <v>68</v>
      </c>
      <c r="B57" s="11">
        <v>201</v>
      </c>
      <c r="D57" s="11" t="s">
        <v>130</v>
      </c>
      <c r="E57" s="11"/>
      <c r="G57"/>
      <c r="H57"/>
      <c r="I57"/>
      <c r="J57"/>
      <c r="K57"/>
      <c r="L57"/>
      <c r="M57"/>
      <c r="N57"/>
    </row>
    <row r="58" spans="1:14">
      <c r="A58" s="11" t="s">
        <v>83</v>
      </c>
      <c r="B58" s="11">
        <v>199</v>
      </c>
      <c r="D58" s="19"/>
      <c r="E58" s="19"/>
      <c r="G58"/>
      <c r="H58"/>
      <c r="I58"/>
      <c r="J58"/>
      <c r="K58"/>
      <c r="L58"/>
      <c r="M58"/>
      <c r="N58"/>
    </row>
    <row r="59" spans="1:14">
      <c r="A59" s="4" t="s">
        <v>60</v>
      </c>
      <c r="B59" s="5">
        <v>190</v>
      </c>
      <c r="D59" s="19" t="s">
        <v>131</v>
      </c>
      <c r="E59" s="19"/>
      <c r="G59"/>
      <c r="H59"/>
      <c r="I59"/>
      <c r="J59"/>
      <c r="K59"/>
      <c r="L59"/>
      <c r="M59"/>
      <c r="N59"/>
    </row>
    <row r="60" spans="1:14">
      <c r="A60" s="11" t="s">
        <v>93</v>
      </c>
      <c r="B60" s="11">
        <v>181</v>
      </c>
      <c r="D60" s="19" t="s">
        <v>120</v>
      </c>
      <c r="E60" s="19"/>
      <c r="G60"/>
      <c r="H60"/>
      <c r="I60"/>
      <c r="J60"/>
      <c r="K60"/>
      <c r="L60"/>
      <c r="M60"/>
      <c r="N60"/>
    </row>
    <row r="61" spans="1:14">
      <c r="A61" s="11" t="s">
        <v>104</v>
      </c>
      <c r="B61" s="11">
        <v>171</v>
      </c>
      <c r="D61" s="11"/>
      <c r="E61" s="11"/>
      <c r="G61"/>
      <c r="H61"/>
      <c r="I61"/>
      <c r="J61"/>
      <c r="K61"/>
      <c r="L61"/>
      <c r="M61"/>
      <c r="N61"/>
    </row>
    <row r="62" spans="1:14">
      <c r="A62" s="11" t="s">
        <v>113</v>
      </c>
      <c r="B62" s="11">
        <v>166</v>
      </c>
      <c r="D62" s="11" t="s">
        <v>34</v>
      </c>
      <c r="E62" s="11"/>
      <c r="G62"/>
      <c r="H62"/>
      <c r="I62"/>
      <c r="J62"/>
      <c r="K62"/>
      <c r="L62"/>
      <c r="M62"/>
      <c r="N62"/>
    </row>
    <row r="63" spans="1:14">
      <c r="A63" s="11" t="s">
        <v>77</v>
      </c>
      <c r="B63" s="11">
        <v>161</v>
      </c>
      <c r="D63" s="11" t="s">
        <v>132</v>
      </c>
      <c r="E63" s="11"/>
      <c r="G63"/>
      <c r="H63"/>
      <c r="I63"/>
      <c r="J63"/>
      <c r="K63"/>
      <c r="L63"/>
      <c r="M63"/>
      <c r="N63"/>
    </row>
    <row r="64" spans="1:14">
      <c r="A64" s="4" t="s">
        <v>87</v>
      </c>
      <c r="B64" s="5">
        <v>159</v>
      </c>
      <c r="D64" s="19" t="s">
        <v>124</v>
      </c>
      <c r="E64" s="19"/>
      <c r="G64"/>
      <c r="H64"/>
      <c r="I64"/>
      <c r="J64"/>
      <c r="K64"/>
      <c r="L64"/>
      <c r="M64"/>
      <c r="N64"/>
    </row>
    <row r="65" spans="1:14">
      <c r="A65" s="11" t="s">
        <v>107</v>
      </c>
      <c r="B65" s="11">
        <v>157</v>
      </c>
      <c r="D65" s="11" t="s">
        <v>34</v>
      </c>
      <c r="E65" s="11"/>
      <c r="G65"/>
      <c r="H65"/>
      <c r="I65"/>
      <c r="J65"/>
      <c r="K65"/>
      <c r="L65"/>
      <c r="M65"/>
      <c r="N65"/>
    </row>
    <row r="66" spans="1:14">
      <c r="A66" s="4" t="s">
        <v>88</v>
      </c>
      <c r="B66" s="5">
        <v>151</v>
      </c>
      <c r="D66" s="19" t="s">
        <v>133</v>
      </c>
      <c r="E66" s="19" t="s">
        <v>123</v>
      </c>
      <c r="G66"/>
      <c r="H66"/>
      <c r="I66"/>
      <c r="J66"/>
      <c r="K66"/>
      <c r="L66"/>
      <c r="M66"/>
      <c r="N66"/>
    </row>
    <row r="67" spans="1:14">
      <c r="A67" s="11" t="s">
        <v>89</v>
      </c>
      <c r="B67" s="11">
        <v>142</v>
      </c>
      <c r="D67" s="19" t="s">
        <v>123</v>
      </c>
      <c r="E67" s="19"/>
      <c r="G67"/>
      <c r="H67"/>
      <c r="I67"/>
      <c r="J67"/>
      <c r="K67"/>
      <c r="L67"/>
      <c r="M67"/>
      <c r="N67"/>
    </row>
    <row r="68" spans="1:14">
      <c r="A68" s="11" t="s">
        <v>95</v>
      </c>
      <c r="B68" s="11">
        <v>138</v>
      </c>
      <c r="D68" s="19" t="s">
        <v>130</v>
      </c>
      <c r="E68" s="19"/>
      <c r="G68"/>
      <c r="H68"/>
      <c r="I68"/>
      <c r="J68"/>
      <c r="K68"/>
      <c r="L68"/>
      <c r="M68"/>
      <c r="N68"/>
    </row>
    <row r="69" spans="1:14">
      <c r="A69" s="11" t="s">
        <v>97</v>
      </c>
      <c r="B69" s="11">
        <v>126</v>
      </c>
      <c r="D69" s="19" t="s">
        <v>124</v>
      </c>
      <c r="E69" s="19"/>
      <c r="G69"/>
      <c r="H69"/>
      <c r="I69"/>
      <c r="J69"/>
      <c r="K69"/>
      <c r="L69"/>
      <c r="M69"/>
      <c r="N69"/>
    </row>
    <row r="70" spans="1:14">
      <c r="A70" s="11" t="s">
        <v>101</v>
      </c>
      <c r="B70" s="11">
        <v>124</v>
      </c>
      <c r="D70" s="11" t="s">
        <v>119</v>
      </c>
      <c r="E70" s="11"/>
      <c r="G70"/>
      <c r="H70"/>
      <c r="I70"/>
      <c r="J70"/>
      <c r="K70"/>
      <c r="L70"/>
      <c r="M70"/>
      <c r="N70"/>
    </row>
    <row r="71" spans="1:14">
      <c r="A71" s="11" t="s">
        <v>102</v>
      </c>
      <c r="B71" s="11">
        <v>123</v>
      </c>
      <c r="D71" s="11" t="s">
        <v>134</v>
      </c>
      <c r="E71" s="11"/>
      <c r="G71"/>
      <c r="H71"/>
      <c r="I71"/>
      <c r="J71"/>
      <c r="K71"/>
      <c r="L71"/>
      <c r="M71"/>
      <c r="N71"/>
    </row>
    <row r="72" spans="1:14">
      <c r="A72" s="11" t="s">
        <v>108</v>
      </c>
      <c r="B72" s="11">
        <v>122</v>
      </c>
      <c r="D72" s="11" t="s">
        <v>135</v>
      </c>
      <c r="E72" s="11"/>
      <c r="G72"/>
      <c r="H72"/>
      <c r="I72"/>
      <c r="J72"/>
      <c r="K72"/>
      <c r="L72"/>
      <c r="M72"/>
      <c r="N72"/>
    </row>
    <row r="73" spans="1:14">
      <c r="A73" s="11" t="s">
        <v>110</v>
      </c>
      <c r="B73" s="11">
        <v>114</v>
      </c>
      <c r="D73" s="11" t="s">
        <v>123</v>
      </c>
      <c r="E73" s="11"/>
      <c r="G73"/>
      <c r="H73"/>
      <c r="I73"/>
      <c r="J73"/>
      <c r="K73"/>
      <c r="L73"/>
      <c r="M73"/>
      <c r="N73"/>
    </row>
    <row r="74" spans="1:14">
      <c r="A74" s="11" t="s">
        <v>115</v>
      </c>
      <c r="B74" s="11">
        <v>112</v>
      </c>
      <c r="D74" s="11" t="s">
        <v>122</v>
      </c>
      <c r="E74" s="11"/>
      <c r="G74"/>
      <c r="H74"/>
      <c r="I74"/>
      <c r="J74"/>
      <c r="K74"/>
      <c r="L74"/>
      <c r="M74"/>
      <c r="N74"/>
    </row>
    <row r="75" spans="1:14">
      <c r="A75" s="11"/>
      <c r="B75" s="11"/>
      <c r="D75" s="11"/>
      <c r="E75" s="11"/>
      <c r="G75"/>
      <c r="H75"/>
      <c r="I75"/>
      <c r="J75"/>
      <c r="K75"/>
      <c r="L75"/>
      <c r="M75"/>
      <c r="N75"/>
    </row>
    <row r="76" spans="1:14">
      <c r="A76" s="11"/>
      <c r="B76" s="11"/>
      <c r="D76" s="11"/>
      <c r="E76" s="11"/>
      <c r="G76"/>
      <c r="H76"/>
      <c r="I76"/>
      <c r="J76"/>
      <c r="K76"/>
      <c r="L76"/>
      <c r="M76"/>
      <c r="N76"/>
    </row>
    <row r="77" spans="1:14">
      <c r="A77" s="11"/>
      <c r="B77" s="11"/>
      <c r="D77" s="11"/>
      <c r="E77" s="11"/>
      <c r="G77"/>
      <c r="H77"/>
      <c r="I77"/>
      <c r="J77"/>
      <c r="K77"/>
      <c r="L77"/>
      <c r="M77"/>
      <c r="N77"/>
    </row>
    <row r="78" spans="1:14">
      <c r="A78" s="11"/>
      <c r="B78" s="11"/>
      <c r="D78" s="11"/>
      <c r="E78" s="11"/>
      <c r="G78"/>
      <c r="H78"/>
      <c r="I78"/>
      <c r="J78"/>
      <c r="K78"/>
      <c r="L78"/>
      <c r="M78"/>
      <c r="N78"/>
    </row>
    <row r="79" spans="1:14">
      <c r="A79" s="11"/>
      <c r="B79" s="11"/>
      <c r="D79" s="11"/>
      <c r="E79" s="11"/>
      <c r="G79"/>
      <c r="H79"/>
      <c r="I79"/>
      <c r="J79"/>
      <c r="K79"/>
      <c r="L79"/>
      <c r="M79"/>
      <c r="N79"/>
    </row>
    <row r="80" spans="1:14">
      <c r="A80" s="11"/>
      <c r="B80" s="11"/>
      <c r="D80" s="11"/>
      <c r="E80" s="11"/>
      <c r="G80"/>
      <c r="H80"/>
      <c r="I80"/>
      <c r="J80"/>
      <c r="K80"/>
      <c r="L80"/>
      <c r="M80"/>
      <c r="N80"/>
    </row>
    <row r="81" spans="1:14">
      <c r="A81" s="11"/>
      <c r="B81" s="11"/>
      <c r="D81" s="11"/>
      <c r="E81" s="11"/>
      <c r="G81"/>
      <c r="H81"/>
      <c r="I81"/>
      <c r="J81"/>
      <c r="K81"/>
      <c r="L81"/>
      <c r="M81"/>
      <c r="N81"/>
    </row>
    <row r="82" spans="1:14">
      <c r="A82" s="11"/>
      <c r="B82" s="11"/>
      <c r="D82" s="11"/>
      <c r="E82" s="11"/>
      <c r="G82"/>
      <c r="H82"/>
      <c r="I82"/>
      <c r="J82"/>
      <c r="K82"/>
      <c r="L82"/>
      <c r="M82"/>
      <c r="N82"/>
    </row>
    <row r="83" spans="1:14">
      <c r="A83" s="11"/>
      <c r="B83" s="11"/>
      <c r="D83" s="11"/>
      <c r="E83" s="11"/>
      <c r="G83"/>
      <c r="H83"/>
      <c r="I83"/>
      <c r="J83"/>
      <c r="K83"/>
      <c r="L83"/>
      <c r="M83"/>
      <c r="N83"/>
    </row>
    <row r="84" spans="1:14">
      <c r="A84" s="11"/>
      <c r="B84" s="11"/>
      <c r="D84" s="11"/>
      <c r="E84" s="11"/>
      <c r="G84"/>
      <c r="H84"/>
      <c r="I84"/>
      <c r="J84"/>
      <c r="K84"/>
      <c r="L84"/>
      <c r="M84"/>
      <c r="N84"/>
    </row>
    <row r="85" spans="1:14">
      <c r="A85" s="11"/>
      <c r="B85" s="11"/>
      <c r="D85" s="11"/>
      <c r="E85" s="11"/>
      <c r="G85"/>
      <c r="H85"/>
      <c r="I85"/>
      <c r="J85"/>
      <c r="K85"/>
      <c r="L85"/>
      <c r="M85"/>
      <c r="N85"/>
    </row>
    <row r="86" spans="1:14">
      <c r="A86" s="11"/>
      <c r="B86" s="11"/>
      <c r="D86" s="11"/>
      <c r="E86" s="11"/>
      <c r="G86"/>
      <c r="H86"/>
      <c r="I86"/>
      <c r="J86"/>
      <c r="K86"/>
      <c r="L86"/>
      <c r="M86"/>
      <c r="N86"/>
    </row>
    <row r="87" spans="1:14">
      <c r="A87" s="11"/>
      <c r="B87" s="11"/>
      <c r="D87" s="11"/>
      <c r="E87" s="11"/>
      <c r="G87"/>
      <c r="H87"/>
      <c r="I87"/>
      <c r="J87"/>
      <c r="K87"/>
      <c r="L87"/>
      <c r="M87"/>
      <c r="N87"/>
    </row>
    <row r="88" spans="1:14">
      <c r="A88" s="11"/>
      <c r="B88" s="11"/>
      <c r="D88" s="11"/>
      <c r="E88" s="11"/>
      <c r="G88"/>
      <c r="H88"/>
      <c r="I88"/>
      <c r="J88"/>
      <c r="K88"/>
      <c r="L88"/>
      <c r="M88"/>
      <c r="N88"/>
    </row>
    <row r="89" spans="1:14">
      <c r="A89" s="11"/>
      <c r="B89" s="11"/>
      <c r="D89" s="11"/>
      <c r="E89" s="11"/>
      <c r="G89"/>
      <c r="H89"/>
      <c r="I89"/>
      <c r="J89"/>
      <c r="K89"/>
      <c r="L89"/>
      <c r="M89"/>
      <c r="N89"/>
    </row>
    <row r="90" spans="1:14">
      <c r="A90" s="11"/>
      <c r="B90" s="11"/>
      <c r="D90" s="11"/>
      <c r="E90" s="11"/>
      <c r="G90"/>
      <c r="H90"/>
      <c r="I90"/>
      <c r="J90"/>
      <c r="K90"/>
      <c r="L90"/>
      <c r="M90"/>
      <c r="N90"/>
    </row>
    <row r="91" spans="1:14">
      <c r="A91" s="11"/>
      <c r="B91" s="11"/>
      <c r="D91" s="11"/>
      <c r="E91" s="11"/>
      <c r="G91"/>
      <c r="H91"/>
      <c r="I91"/>
      <c r="J91"/>
      <c r="K91"/>
      <c r="L91"/>
      <c r="M91"/>
      <c r="N91"/>
    </row>
    <row r="92" spans="1:14">
      <c r="A92" s="11"/>
      <c r="B92" s="11"/>
      <c r="D92" s="11"/>
      <c r="E92" s="11"/>
      <c r="G92"/>
      <c r="H92"/>
      <c r="I92"/>
      <c r="J92"/>
      <c r="K92"/>
      <c r="L92"/>
      <c r="M92"/>
      <c r="N92"/>
    </row>
    <row r="93" spans="1:14">
      <c r="A93" s="11"/>
      <c r="B93" s="11"/>
      <c r="D93" s="11"/>
      <c r="E93" s="11"/>
      <c r="G93"/>
      <c r="H93"/>
      <c r="I93"/>
      <c r="J93"/>
      <c r="K93"/>
      <c r="L93"/>
      <c r="M93"/>
      <c r="N93"/>
    </row>
    <row r="94" spans="1:14">
      <c r="A94" s="11"/>
      <c r="B94" s="11"/>
      <c r="D94" s="11"/>
      <c r="E94" s="11"/>
      <c r="G94"/>
      <c r="H94"/>
      <c r="I94"/>
      <c r="J94"/>
      <c r="K94"/>
      <c r="L94"/>
      <c r="M94"/>
      <c r="N94"/>
    </row>
    <row r="95" spans="1:14">
      <c r="A95" s="11"/>
      <c r="B95" s="11"/>
      <c r="D95" s="11"/>
      <c r="E95" s="11"/>
      <c r="G95"/>
      <c r="H95"/>
      <c r="I95"/>
      <c r="J95"/>
      <c r="K95"/>
      <c r="L95"/>
      <c r="M95"/>
      <c r="N95"/>
    </row>
    <row r="96" spans="1:14">
      <c r="A96" s="11"/>
      <c r="B96" s="11"/>
      <c r="D96" s="11"/>
      <c r="E96" s="11"/>
      <c r="G96"/>
      <c r="H96"/>
      <c r="I96"/>
      <c r="J96"/>
      <c r="K96"/>
      <c r="L96"/>
      <c r="M96"/>
      <c r="N96"/>
    </row>
    <row r="97" spans="1:14">
      <c r="A97" s="11"/>
      <c r="B97" s="11"/>
      <c r="D97" s="11"/>
      <c r="E97" s="11"/>
      <c r="G97"/>
      <c r="H97"/>
      <c r="I97"/>
      <c r="J97"/>
      <c r="K97"/>
      <c r="L97"/>
      <c r="M97"/>
      <c r="N97"/>
    </row>
    <row r="98" spans="1:14">
      <c r="A98" s="11"/>
      <c r="B98" s="11"/>
      <c r="D98" s="11"/>
      <c r="E98" s="11"/>
      <c r="G98"/>
      <c r="H98"/>
      <c r="I98"/>
      <c r="J98"/>
      <c r="K98"/>
      <c r="L98"/>
      <c r="M98"/>
      <c r="N98"/>
    </row>
    <row r="99" spans="1:14">
      <c r="A99" s="11"/>
      <c r="B99" s="11"/>
      <c r="D99" s="11"/>
      <c r="E99" s="11"/>
      <c r="G99"/>
      <c r="H99"/>
      <c r="I99"/>
      <c r="J99"/>
      <c r="K99"/>
      <c r="L99"/>
      <c r="M99"/>
      <c r="N99"/>
    </row>
    <row r="100" spans="1:14">
      <c r="A100" s="11"/>
      <c r="B100" s="11"/>
      <c r="D100" s="11"/>
      <c r="E100" s="11"/>
      <c r="G100"/>
      <c r="H100"/>
      <c r="I100"/>
      <c r="J100"/>
      <c r="K100"/>
      <c r="L100"/>
      <c r="M100"/>
      <c r="N100"/>
    </row>
    <row r="101" spans="1:14">
      <c r="A101" s="11"/>
      <c r="B101" s="11"/>
      <c r="D101" s="11"/>
      <c r="E101" s="11"/>
      <c r="G101"/>
      <c r="H101"/>
      <c r="I101"/>
      <c r="J101"/>
      <c r="K101"/>
      <c r="L101"/>
      <c r="M101"/>
      <c r="N101"/>
    </row>
    <row r="102" spans="1:14">
      <c r="A102" s="11"/>
      <c r="B102" s="11"/>
      <c r="D102" s="11"/>
      <c r="E102" s="11"/>
    </row>
    <row r="103" spans="1:14">
      <c r="A103" s="11"/>
      <c r="B103" s="11"/>
      <c r="D103" s="11"/>
      <c r="E103" s="11"/>
    </row>
  </sheetData>
  <autoFilter ref="A3:M44" xr:uid="{2C9C5069-DAE6-4E2A-B728-0C2FE0AC7456}">
    <sortState ref="A4:M74">
      <sortCondition descending="1" ref="B3:B44"/>
    </sortState>
  </autoFilter>
  <conditionalFormatting sqref="H4:H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H29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:H1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1:H17 H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1:H29 H4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1:H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:L29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1708-5818-9444-8676-0AA48C23D8B9}">
  <dimension ref="A1:U33"/>
  <sheetViews>
    <sheetView topLeftCell="C13" zoomScale="120" zoomScaleNormal="120" workbookViewId="0">
      <selection activeCell="M36" sqref="M36"/>
    </sheetView>
  </sheetViews>
  <sheetFormatPr defaultColWidth="11.42578125" defaultRowHeight="15"/>
  <cols>
    <col min="1" max="1" width="16.5703125" style="1" bestFit="1" customWidth="1"/>
    <col min="2" max="2" width="12.42578125" style="1" bestFit="1" customWidth="1"/>
    <col min="3" max="3" width="6.5703125" style="1" bestFit="1" customWidth="1"/>
    <col min="4" max="19" width="11.42578125" style="1"/>
    <col min="20" max="20" width="18.5703125" style="1" customWidth="1"/>
    <col min="21" max="21" width="13.42578125" style="1" bestFit="1" customWidth="1"/>
    <col min="22" max="16384" width="11.42578125" style="1"/>
  </cols>
  <sheetData>
    <row r="1" spans="1:2">
      <c r="A1" s="7" t="s">
        <v>6</v>
      </c>
      <c r="B1" s="13"/>
    </row>
    <row r="3" spans="1:2">
      <c r="A3" s="13"/>
    </row>
    <row r="4" spans="1:2">
      <c r="A4" s="9" t="s">
        <v>3</v>
      </c>
      <c r="B4" s="9" t="s">
        <v>4</v>
      </c>
    </row>
    <row r="5" spans="1:2">
      <c r="A5" s="10">
        <v>44378</v>
      </c>
      <c r="B5" s="11">
        <v>263781</v>
      </c>
    </row>
    <row r="6" spans="1:2">
      <c r="A6" s="10">
        <v>44409</v>
      </c>
      <c r="B6" s="11">
        <v>255200</v>
      </c>
    </row>
    <row r="7" spans="1:2">
      <c r="A7" s="10">
        <v>44440</v>
      </c>
      <c r="B7" s="11">
        <v>210817</v>
      </c>
    </row>
    <row r="8" spans="1:2">
      <c r="A8" s="10">
        <v>44470</v>
      </c>
      <c r="B8" s="11">
        <v>212874</v>
      </c>
    </row>
    <row r="9" spans="1:2">
      <c r="A9" s="10">
        <v>44501</v>
      </c>
      <c r="B9" s="11">
        <v>222166</v>
      </c>
    </row>
    <row r="10" spans="1:2">
      <c r="A10" s="10">
        <v>44531</v>
      </c>
      <c r="B10" s="11">
        <v>179441</v>
      </c>
    </row>
    <row r="11" spans="1:2">
      <c r="A11" s="10">
        <v>44562</v>
      </c>
      <c r="B11" s="11">
        <v>236918</v>
      </c>
    </row>
    <row r="12" spans="1:2">
      <c r="A12" s="10">
        <v>44593</v>
      </c>
      <c r="B12" s="11">
        <v>201112</v>
      </c>
    </row>
    <row r="13" spans="1:2">
      <c r="A13" s="10">
        <v>44621</v>
      </c>
      <c r="B13" s="11">
        <v>180441</v>
      </c>
    </row>
    <row r="14" spans="1:2">
      <c r="A14" s="10">
        <v>44652</v>
      </c>
      <c r="B14" s="11">
        <v>196976</v>
      </c>
    </row>
    <row r="15" spans="1:2">
      <c r="A15" s="10">
        <v>44682</v>
      </c>
      <c r="B15" s="11">
        <v>221527</v>
      </c>
    </row>
    <row r="16" spans="1:2">
      <c r="A16" s="10">
        <v>44713</v>
      </c>
      <c r="B16" s="11">
        <v>212108</v>
      </c>
    </row>
    <row r="19" spans="1:21">
      <c r="A19" s="13"/>
    </row>
    <row r="20" spans="1:21">
      <c r="A20" s="9" t="s">
        <v>3</v>
      </c>
      <c r="B20" s="9" t="s">
        <v>4</v>
      </c>
      <c r="T20" s="9" t="s">
        <v>3</v>
      </c>
      <c r="U20" s="17" t="s">
        <v>18</v>
      </c>
    </row>
    <row r="21" spans="1:21">
      <c r="A21" s="10">
        <v>44743</v>
      </c>
      <c r="B21" s="11">
        <v>212946</v>
      </c>
      <c r="T21" s="10">
        <v>44652</v>
      </c>
      <c r="U21" s="18">
        <f>B21/B5-1</f>
        <v>-0.19271668543223353</v>
      </c>
    </row>
    <row r="22" spans="1:21">
      <c r="A22" s="10">
        <v>44774</v>
      </c>
      <c r="B22" s="11">
        <v>219770</v>
      </c>
      <c r="T22" s="10">
        <v>44682</v>
      </c>
      <c r="U22" s="18">
        <f>B22/B6-1</f>
        <v>-0.13883228840125394</v>
      </c>
    </row>
    <row r="23" spans="1:21">
      <c r="A23" s="10">
        <v>44805</v>
      </c>
      <c r="B23" s="11">
        <v>161052</v>
      </c>
      <c r="T23" s="10">
        <v>44713</v>
      </c>
      <c r="U23" s="18">
        <f t="shared" ref="U23:U32" si="0">B23/B7-1</f>
        <v>-0.2360578131744594</v>
      </c>
    </row>
    <row r="24" spans="1:21">
      <c r="A24" s="10">
        <v>44835</v>
      </c>
      <c r="B24" s="11">
        <v>145411</v>
      </c>
      <c r="T24" s="10">
        <v>44743</v>
      </c>
      <c r="U24" s="18">
        <f t="shared" si="0"/>
        <v>-0.31691517047643203</v>
      </c>
    </row>
    <row r="25" spans="1:21">
      <c r="A25" s="10">
        <v>44866</v>
      </c>
      <c r="B25" s="11">
        <v>139292</v>
      </c>
      <c r="T25" s="10">
        <v>44774</v>
      </c>
      <c r="U25" s="18">
        <f t="shared" si="0"/>
        <v>-0.37302737592610935</v>
      </c>
    </row>
    <row r="26" spans="1:21">
      <c r="A26" s="10">
        <v>44896</v>
      </c>
      <c r="B26" s="11">
        <v>117246</v>
      </c>
      <c r="T26" s="10">
        <v>44805</v>
      </c>
      <c r="U26" s="18">
        <f t="shared" si="0"/>
        <v>-0.3466041763030745</v>
      </c>
    </row>
    <row r="27" spans="1:21">
      <c r="A27" s="10">
        <v>44927</v>
      </c>
      <c r="B27" s="11">
        <v>135156</v>
      </c>
      <c r="T27" s="10">
        <v>44835</v>
      </c>
      <c r="U27" s="18">
        <f t="shared" si="0"/>
        <v>-0.42952413915363119</v>
      </c>
    </row>
    <row r="28" spans="1:21">
      <c r="A28" s="10">
        <v>44958</v>
      </c>
      <c r="B28" s="11">
        <v>127534</v>
      </c>
      <c r="T28" s="10">
        <v>44866</v>
      </c>
      <c r="U28" s="18">
        <f t="shared" si="0"/>
        <v>-0.36585584152114248</v>
      </c>
    </row>
    <row r="29" spans="1:21">
      <c r="A29" s="10">
        <v>44986</v>
      </c>
      <c r="B29" s="11">
        <v>147215</v>
      </c>
      <c r="T29" s="10">
        <v>44896</v>
      </c>
      <c r="U29" s="18">
        <f t="shared" si="0"/>
        <v>-0.18413775139796384</v>
      </c>
    </row>
    <row r="30" spans="1:21">
      <c r="A30" s="10">
        <v>45017</v>
      </c>
      <c r="B30" s="11">
        <v>153627</v>
      </c>
      <c r="T30" s="10">
        <v>44927</v>
      </c>
      <c r="U30" s="18">
        <f t="shared" si="0"/>
        <v>-0.22007249614166191</v>
      </c>
    </row>
    <row r="31" spans="1:21">
      <c r="A31" s="10">
        <v>45047</v>
      </c>
      <c r="B31" s="11">
        <v>160185</v>
      </c>
      <c r="T31" s="10">
        <v>44958</v>
      </c>
      <c r="U31" s="18">
        <f t="shared" si="0"/>
        <v>-0.27690529822549848</v>
      </c>
    </row>
    <row r="32" spans="1:21">
      <c r="A32" s="10">
        <v>45078</v>
      </c>
      <c r="B32" s="11">
        <v>147141</v>
      </c>
      <c r="T32" s="10">
        <v>44986</v>
      </c>
      <c r="U32" s="18">
        <f t="shared" si="0"/>
        <v>-0.30629207762083466</v>
      </c>
    </row>
    <row r="33" spans="20:21">
      <c r="T33" s="12" t="s">
        <v>16</v>
      </c>
      <c r="U33" s="15">
        <f>AVERAGE(U21:U32)</f>
        <v>-0.28224509281452465</v>
      </c>
    </row>
  </sheetData>
  <conditionalFormatting sqref="B5:B1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:B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:U3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ЦА конкурентов</vt:lpstr>
      <vt:lpstr>Потребности ЦА</vt:lpstr>
      <vt:lpstr>Сезонность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Аркадий Степанин</cp:lastModifiedBy>
  <cp:lastPrinted>2022-01-12T00:52:08Z</cp:lastPrinted>
  <dcterms:created xsi:type="dcterms:W3CDTF">2015-03-05T16:00:22Z</dcterms:created>
  <dcterms:modified xsi:type="dcterms:W3CDTF">2023-07-22T16:37:47Z</dcterms:modified>
</cp:coreProperties>
</file>